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1340" windowHeight="5900" activeTab="2"/>
  </bookViews>
  <sheets>
    <sheet name="General" sheetId="1" r:id="rId1"/>
    <sheet name="ABlistGen" sheetId="2" r:id="rId2"/>
    <sheet name="PNBlistGen" sheetId="3" r:id="rId3"/>
    <sheet name="Interest" sheetId="4" r:id="rId4"/>
  </sheets>
  <definedNames/>
  <calcPr fullCalcOnLoad="1"/>
</workbook>
</file>

<file path=xl/sharedStrings.xml><?xml version="1.0" encoding="utf-8"?>
<sst xmlns="http://schemas.openxmlformats.org/spreadsheetml/2006/main" count="207" uniqueCount="151">
  <si>
    <t>PETTY CASH</t>
  </si>
  <si>
    <t>BALANCE AS OF</t>
  </si>
  <si>
    <t>Expenses</t>
  </si>
  <si>
    <t>Garbage Tag Sales</t>
  </si>
  <si>
    <t>TOTAL ALL ACCOUNTS</t>
  </si>
  <si>
    <t>Interest</t>
  </si>
  <si>
    <t>CHECKING ACCOUNTS</t>
  </si>
  <si>
    <t>TOTAL</t>
  </si>
  <si>
    <t>CKG.&amp; MM ACC.</t>
  </si>
  <si>
    <t>TOTAL INTEREST</t>
  </si>
  <si>
    <t>Patricia Schutte - Village Treasurer</t>
  </si>
  <si>
    <t>CK#</t>
  </si>
  <si>
    <t xml:space="preserve">APPROVED BY: </t>
  </si>
  <si>
    <t>WPS</t>
  </si>
  <si>
    <t>ASSOCIATED BANK</t>
  </si>
  <si>
    <t>SCHUTTE, KEVIN</t>
  </si>
  <si>
    <t>Bus. 141     Loan #9004</t>
  </si>
  <si>
    <t>(AB)</t>
  </si>
  <si>
    <t>PESHTIGO NATIONAL BANK</t>
  </si>
  <si>
    <t xml:space="preserve">Date: </t>
  </si>
  <si>
    <t>CC or PP rent &amp; dep.</t>
  </si>
  <si>
    <t>Replenished</t>
  </si>
  <si>
    <t xml:space="preserve">BALANCE </t>
  </si>
  <si>
    <t>Due date 2-15-2018</t>
  </si>
  <si>
    <t>SCHUTTE, PATRICIA</t>
  </si>
  <si>
    <t>EFTPS</t>
  </si>
  <si>
    <t>MAR-OCO LANDFILL</t>
  </si>
  <si>
    <t>Int. 2.58%</t>
  </si>
  <si>
    <t>Int. 3.5%</t>
  </si>
  <si>
    <t>WDOR</t>
  </si>
  <si>
    <t>WRS</t>
  </si>
  <si>
    <t>GEN. ACC</t>
  </si>
  <si>
    <t>WS ACC</t>
  </si>
  <si>
    <t>AFLAC</t>
  </si>
  <si>
    <t>Cat &amp; Dog Tags</t>
  </si>
  <si>
    <t>FEB</t>
  </si>
  <si>
    <t>R &amp; R ASSESSING</t>
  </si>
  <si>
    <t>MAR</t>
  </si>
  <si>
    <t>JAN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</si>
  <si>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</si>
  <si>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</si>
  <si>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</si>
  <si>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</si>
  <si>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</si>
  <si>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</si>
  <si>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</si>
  <si>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</si>
  <si>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</si>
  <si>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DEBT SERVICE</t>
  </si>
  <si>
    <t>SERVICE CHARGE</t>
  </si>
  <si>
    <t>AW</t>
  </si>
  <si>
    <t>Due date 4-14-2017</t>
  </si>
  <si>
    <t>Bank Service Chg.</t>
  </si>
  <si>
    <t>M.M.#16</t>
  </si>
  <si>
    <t>M.M.#24</t>
  </si>
  <si>
    <t>M.M.#83</t>
  </si>
  <si>
    <t>M.M.#94</t>
  </si>
  <si>
    <t>(SNBT)</t>
  </si>
  <si>
    <t>WS-BAN     Loan #646631</t>
  </si>
  <si>
    <t>CELLCOM</t>
  </si>
  <si>
    <t>RIISER ENERGY</t>
  </si>
  <si>
    <t>ONLINE</t>
  </si>
  <si>
    <t>GENERAL ACCOUNT - CKG (PNB86)</t>
  </si>
  <si>
    <t>MONEY MARKET (PNB83)</t>
  </si>
  <si>
    <t>GENERAL ACCOUNT - CKG (AB12)</t>
  </si>
  <si>
    <t>MONEY MARKET (AB16)</t>
  </si>
  <si>
    <t>Transfer to Ckg #AB12</t>
  </si>
  <si>
    <t>Transfer from MM #AB16</t>
  </si>
  <si>
    <t>Transfer from MM #PNB83</t>
  </si>
  <si>
    <t>Transfer to Ckg #PNB86</t>
  </si>
  <si>
    <t>ASSOC. BANK ~ Payments</t>
  </si>
  <si>
    <t xml:space="preserve">PNB </t>
  </si>
  <si>
    <t>KEEMO INC</t>
  </si>
  <si>
    <t>SNBT</t>
  </si>
  <si>
    <t>ACE HARDWARE</t>
  </si>
  <si>
    <t>POMASL FIRE EQUIPMENT</t>
  </si>
  <si>
    <t>FEBRUARY</t>
  </si>
  <si>
    <t>Vop WS</t>
  </si>
  <si>
    <t>3.1.16</t>
  </si>
  <si>
    <t>3.31.16</t>
  </si>
  <si>
    <t>Patricia Schutte, WCMC - Clerk/Treasurer                4.4.16</t>
  </si>
  <si>
    <r>
      <t>Ck.</t>
    </r>
    <r>
      <rPr>
        <b/>
        <sz val="9"/>
        <color indexed="10"/>
        <rFont val="Arial"/>
        <family val="2"/>
      </rPr>
      <t xml:space="preserve">#12598 </t>
    </r>
    <r>
      <rPr>
        <b/>
        <sz val="9"/>
        <rFont val="Arial"/>
        <family val="2"/>
      </rPr>
      <t>To Ck.</t>
    </r>
    <r>
      <rPr>
        <b/>
        <sz val="9"/>
        <color indexed="10"/>
        <rFont val="Arial"/>
        <family val="2"/>
      </rPr>
      <t>#12636</t>
    </r>
  </si>
  <si>
    <t>PAYROLL 2.28.16</t>
  </si>
  <si>
    <t>941-FEB</t>
  </si>
  <si>
    <t>WT6-FEB</t>
  </si>
  <si>
    <t>PNB CREDIT CARD</t>
  </si>
  <si>
    <t>Waa conf-Wcmc distr.mtg-return item</t>
  </si>
  <si>
    <t>PAYROLL 3.6.16</t>
  </si>
  <si>
    <t>LOAN #9004-MAR</t>
  </si>
  <si>
    <t>FD CELL PHONE - MAR</t>
  </si>
  <si>
    <t>DAN RISNER &amp; SON EXCAVATING</t>
  </si>
  <si>
    <t>HAUL SALT 25.83TN</t>
  </si>
  <si>
    <t>GRAESE ELECTRIC</t>
  </si>
  <si>
    <t>V.HALL FRONT LIGHT</t>
  </si>
  <si>
    <t>GRUEBER'S GARAGE</t>
  </si>
  <si>
    <t>GREEN GMC &amp; WATER DEPT</t>
  </si>
  <si>
    <t>ENGINEERING: KENYON &amp; MAPLE</t>
  </si>
  <si>
    <t>MARINETTE CTY. CLERK</t>
  </si>
  <si>
    <t>PRIMARY ELECTION 2.16.16</t>
  </si>
  <si>
    <t>MARINETTE CTY. HWY. DEPT</t>
  </si>
  <si>
    <t>SALT 25.83TN</t>
  </si>
  <si>
    <t>NKS TIRE &amp; SERVICE</t>
  </si>
  <si>
    <t>FD TRK: 2 TIRES REPLACED</t>
  </si>
  <si>
    <t>PACKERLAND BROADBAND</t>
  </si>
  <si>
    <t>PHONE &amp; DSL - FEB</t>
  </si>
  <si>
    <t>FD GEAR: HEADBAND-FACESHIELD</t>
  </si>
  <si>
    <t>RIESTERER &amp; SCHNELL</t>
  </si>
  <si>
    <t>SNOWBLOWER: ROLLER CHAIN &amp; LINK</t>
  </si>
  <si>
    <t>FEB2</t>
  </si>
  <si>
    <t>SCOTT FUELLE PAINTING</t>
  </si>
  <si>
    <t>SKIDSTEER RIMS</t>
  </si>
  <si>
    <t>LOAN #646631-MAR</t>
  </si>
  <si>
    <t>ST.CLARE MEMORIAL HOSPITAL</t>
  </si>
  <si>
    <t>CDL LIC MED CARD - KS</t>
  </si>
  <si>
    <t>PAYROLL 3.13.16</t>
  </si>
  <si>
    <t>MTAW</t>
  </si>
  <si>
    <t>TREASURER WORKSHOP</t>
  </si>
  <si>
    <t>PAYROLL 3.20.16</t>
  </si>
  <si>
    <t>AEGIS CORP</t>
  </si>
  <si>
    <t>POSTION BOND: CLERK-TREASURER</t>
  </si>
  <si>
    <t>COMM.INS.CORP</t>
  </si>
  <si>
    <t>WC2015 AUDIT &amp; LIAB.DEDUCT-BEHNKE</t>
  </si>
  <si>
    <t>FD GEAR</t>
  </si>
  <si>
    <t>MAR1</t>
  </si>
  <si>
    <t>SHERWIN INDUSTRIES</t>
  </si>
  <si>
    <t>STREETS: CRACK SEALER</t>
  </si>
  <si>
    <t>STR.LIGHTS: JAN</t>
  </si>
  <si>
    <t>STR.LIGHTS: FEB</t>
  </si>
  <si>
    <t>4.4.16</t>
  </si>
  <si>
    <t>SALARY: MAR</t>
  </si>
  <si>
    <t>THE JANITOR'S CLOSET</t>
  </si>
  <si>
    <t>CC:  TOWELING &amp; TP</t>
  </si>
  <si>
    <t>PAYROLL 3.27.16</t>
  </si>
  <si>
    <t>HOMONTOWSKI, JOHN</t>
  </si>
  <si>
    <t>SALARY: 1Q/2016</t>
  </si>
  <si>
    <t>MARTENS, JAY</t>
  </si>
  <si>
    <t>MEYER, MARY</t>
  </si>
  <si>
    <t>ROGGE, JERRY</t>
  </si>
  <si>
    <t>KATIE'S SUB</t>
  </si>
  <si>
    <t>GOV.WALKER LISTEN SESSION: REFRESHMENTS</t>
  </si>
  <si>
    <t>MARCH</t>
  </si>
  <si>
    <t>VILLAGE OF POUND - MARCH 2016</t>
  </si>
  <si>
    <t>Loan #9004-Mar Ck#4344</t>
  </si>
  <si>
    <t>Contractors</t>
  </si>
  <si>
    <t>Kenyon-Maple St Plan Fee</t>
  </si>
  <si>
    <t>K.Gondeck: Dog tag #2218-2219</t>
  </si>
  <si>
    <t>Garbage Tags</t>
  </si>
  <si>
    <t>Ace Hardware Deposit</t>
  </si>
  <si>
    <t>BILLS PAID - MARCH 2016</t>
  </si>
  <si>
    <t>John Homontowski</t>
  </si>
  <si>
    <t>Jerry Rogge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</si>
</sst>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4" fontId="1" fillId="0" borderId="0" xfId="44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3" fillId="0" borderId="0" xfId="44" applyFont="1" applyBorder="1" applyAlignment="1">
      <alignment/>
    </xf>
    <xf numFmtId="0" fontId="6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0" fontId="3" fillId="0" borderId="10" xfId="0" applyFont="1" applyBorder="1" applyAlignment="1">
      <alignment/>
    </xf>
    <xf numFmtId="44" fontId="1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4" fontId="0" fillId="0" borderId="16" xfId="44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4" fontId="10" fillId="0" borderId="10" xfId="44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10" fillId="0" borderId="17" xfId="0" applyNumberFormat="1" applyFont="1" applyBorder="1" applyAlignment="1">
      <alignment horizontal="center"/>
    </xf>
    <xf numFmtId="44" fontId="13" fillId="0" borderId="18" xfId="44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4" fontId="13" fillId="0" borderId="19" xfId="44" applyFont="1" applyBorder="1" applyAlignment="1">
      <alignment horizontal="center"/>
    </xf>
    <xf numFmtId="49" fontId="11" fillId="0" borderId="11" xfId="0" applyNumberFormat="1" applyFont="1" applyBorder="1" applyAlignment="1">
      <alignment horizontal="left"/>
    </xf>
    <xf numFmtId="44" fontId="10" fillId="0" borderId="19" xfId="44" applyFont="1" applyBorder="1" applyAlignment="1">
      <alignment horizontal="center"/>
    </xf>
    <xf numFmtId="49" fontId="11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44" fontId="6" fillId="0" borderId="15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11" fillId="0" borderId="17" xfId="0" applyNumberFormat="1" applyFont="1" applyBorder="1" applyAlignment="1">
      <alignment vertical="center"/>
    </xf>
    <xf numFmtId="44" fontId="10" fillId="0" borderId="17" xfId="44" applyFont="1" applyBorder="1" applyAlignment="1">
      <alignment/>
    </xf>
    <xf numFmtId="0" fontId="56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6" fillId="0" borderId="0" xfId="0" applyNumberFormat="1" applyFont="1" applyAlignment="1">
      <alignment horizontal="center" wrapText="1"/>
    </xf>
    <xf numFmtId="44" fontId="0" fillId="0" borderId="0" xfId="44" applyFont="1" applyFill="1" applyBorder="1" applyAlignment="1">
      <alignment/>
    </xf>
    <xf numFmtId="44" fontId="1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6" fontId="16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44" fontId="0" fillId="0" borderId="10" xfId="44" applyFont="1" applyBorder="1" applyAlignment="1">
      <alignment/>
    </xf>
    <xf numFmtId="44" fontId="0" fillId="0" borderId="13" xfId="44" applyFont="1" applyFill="1" applyBorder="1" applyAlignment="1">
      <alignment/>
    </xf>
    <xf numFmtId="49" fontId="11" fillId="0" borderId="0" xfId="0" applyNumberFormat="1" applyFont="1" applyBorder="1" applyAlignment="1">
      <alignment vertical="center"/>
    </xf>
    <xf numFmtId="14" fontId="10" fillId="0" borderId="10" xfId="0" applyNumberFormat="1" applyFont="1" applyBorder="1" applyAlignment="1">
      <alignment horizontal="center"/>
    </xf>
    <xf numFmtId="44" fontId="0" fillId="0" borderId="13" xfId="44" applyFont="1" applyBorder="1" applyAlignment="1">
      <alignment/>
    </xf>
    <xf numFmtId="14" fontId="0" fillId="0" borderId="10" xfId="0" applyNumberFormat="1" applyFon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44" fontId="1" fillId="0" borderId="0" xfId="44" applyFont="1" applyAlignment="1">
      <alignment horizontal="right"/>
    </xf>
    <xf numFmtId="14" fontId="0" fillId="0" borderId="10" xfId="44" applyNumberFormat="1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Border="1" applyAlignment="1">
      <alignment horizontal="right"/>
    </xf>
    <xf numFmtId="49" fontId="6" fillId="0" borderId="20" xfId="0" applyNumberFormat="1" applyFont="1" applyFill="1" applyBorder="1" applyAlignment="1">
      <alignment horizontal="center"/>
    </xf>
    <xf numFmtId="44" fontId="0" fillId="0" borderId="21" xfId="44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Border="1" applyAlignment="1">
      <alignment/>
    </xf>
    <xf numFmtId="44" fontId="18" fillId="0" borderId="16" xfId="44" applyFont="1" applyBorder="1" applyAlignment="1">
      <alignment/>
    </xf>
    <xf numFmtId="0" fontId="19" fillId="0" borderId="0" xfId="0" applyFont="1" applyAlignment="1">
      <alignment horizontal="right"/>
    </xf>
    <xf numFmtId="44" fontId="19" fillId="0" borderId="0" xfId="0" applyNumberFormat="1" applyFont="1" applyBorder="1" applyAlignment="1">
      <alignment/>
    </xf>
    <xf numFmtId="44" fontId="19" fillId="0" borderId="0" xfId="44" applyFont="1" applyAlignment="1">
      <alignment/>
    </xf>
    <xf numFmtId="44" fontId="19" fillId="0" borderId="15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3" fillId="0" borderId="17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RowColHeaders="0" view="pageLayout" workbookViewId="0" topLeftCell="A1">
      <selection activeCell="E44" sqref="E44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57421875" style="0" customWidth="1"/>
    <col min="4" max="4" width="21.7109375" style="0" customWidth="1"/>
    <col min="5" max="5" width="15.7109375" style="0" customWidth="1"/>
    <col min="6" max="6" width="3.7109375" style="0" customWidth="1"/>
    <col min="7" max="7" width="20.140625" style="0" customWidth="1"/>
    <col min="8" max="8" width="9.7109375" style="0" customWidth="1"/>
    <col min="9" max="9" width="9.8515625" style="0" customWidth="1"/>
  </cols>
  <sheetData>
    <row r="1" ht="18.75">
      <c r="C1" s="68">
        <v>42460</v>
      </c>
    </row>
    <row r="2" ht="18">
      <c r="C2" s="67"/>
    </row>
    <row r="3" spans="1:8" ht="12.75">
      <c r="A3" s="2" t="s">
        <v>62</v>
      </c>
      <c r="B3" s="2"/>
      <c r="C3" s="29"/>
      <c r="G3" s="12"/>
      <c r="H3" s="13"/>
    </row>
    <row r="4" spans="2:9" ht="12">
      <c r="B4" s="6" t="s">
        <v>1</v>
      </c>
      <c r="C4" s="23"/>
      <c r="D4" s="77" t="s">
        <v>78</v>
      </c>
      <c r="E4" s="19">
        <v>1195.91</v>
      </c>
      <c r="G4" s="10"/>
      <c r="H4" s="11"/>
      <c r="I4" s="10"/>
    </row>
    <row r="5" spans="2:9" ht="12">
      <c r="B5" s="9" t="s">
        <v>2</v>
      </c>
      <c r="C5" s="9"/>
      <c r="D5" s="78"/>
      <c r="E5" s="20">
        <v>-30907.65</v>
      </c>
      <c r="G5" s="10"/>
      <c r="H5" s="11"/>
      <c r="I5" s="10"/>
    </row>
    <row r="6" spans="2:9" ht="12">
      <c r="B6" s="33" t="s">
        <v>68</v>
      </c>
      <c r="C6" s="33"/>
      <c r="D6" s="78"/>
      <c r="E6" s="20">
        <v>35000</v>
      </c>
      <c r="G6" s="10"/>
      <c r="H6" s="11"/>
      <c r="I6" s="10"/>
    </row>
    <row r="7" spans="2:9" ht="12">
      <c r="B7" s="34" t="s">
        <v>143</v>
      </c>
      <c r="C7" s="33" t="s">
        <v>144</v>
      </c>
      <c r="D7" s="78"/>
      <c r="E7" s="20">
        <v>60</v>
      </c>
      <c r="G7" s="10"/>
      <c r="H7" s="11"/>
      <c r="I7" s="10"/>
    </row>
    <row r="8" spans="2:5" ht="12">
      <c r="B8" s="34" t="s">
        <v>34</v>
      </c>
      <c r="C8" s="65" t="s">
        <v>145</v>
      </c>
      <c r="D8" s="78"/>
      <c r="E8" s="20">
        <v>16</v>
      </c>
    </row>
    <row r="9" spans="2:5" ht="12">
      <c r="B9" s="34" t="s">
        <v>20</v>
      </c>
      <c r="C9" s="34"/>
      <c r="D9" s="78"/>
      <c r="E9" s="20">
        <v>0</v>
      </c>
    </row>
    <row r="10" spans="2:5" ht="12">
      <c r="B10" s="9" t="s">
        <v>3</v>
      </c>
      <c r="C10" s="34"/>
      <c r="D10" s="78"/>
      <c r="E10" s="20">
        <v>5</v>
      </c>
    </row>
    <row r="11" spans="3:5" ht="12.75">
      <c r="C11" s="17" t="s">
        <v>1</v>
      </c>
      <c r="D11" s="86" t="s">
        <v>79</v>
      </c>
      <c r="E11" s="8">
        <f>SUM(E4:E10)</f>
        <v>5369.259999999998</v>
      </c>
    </row>
    <row r="12" spans="3:4" ht="12.75">
      <c r="C12" s="17"/>
      <c r="D12" s="27"/>
    </row>
    <row r="13" spans="1:8" ht="12.75">
      <c r="A13" s="2" t="s">
        <v>63</v>
      </c>
      <c r="D13" s="79"/>
      <c r="E13" s="5"/>
      <c r="G13" s="10"/>
      <c r="H13" s="11"/>
    </row>
    <row r="14" spans="1:8" ht="12.75">
      <c r="A14" s="2"/>
      <c r="B14" s="6" t="s">
        <v>1</v>
      </c>
      <c r="C14" s="6"/>
      <c r="D14" s="77" t="s">
        <v>78</v>
      </c>
      <c r="E14" s="21">
        <v>233028.78</v>
      </c>
      <c r="G14" s="10"/>
      <c r="H14" s="11"/>
    </row>
    <row r="15" spans="1:8" ht="12.75">
      <c r="A15" s="2"/>
      <c r="B15" s="33" t="s">
        <v>69</v>
      </c>
      <c r="C15" s="33"/>
      <c r="D15" s="78"/>
      <c r="E15" s="20">
        <v>-35000</v>
      </c>
      <c r="G15" s="10"/>
      <c r="H15" s="14"/>
    </row>
    <row r="16" spans="1:8" ht="12.75">
      <c r="A16" s="2"/>
      <c r="B16" s="34" t="s">
        <v>77</v>
      </c>
      <c r="C16" s="34" t="s">
        <v>142</v>
      </c>
      <c r="D16" s="90"/>
      <c r="E16" s="76">
        <v>5600</v>
      </c>
      <c r="G16" s="10"/>
      <c r="H16" s="14"/>
    </row>
    <row r="17" spans="1:8" ht="12.75">
      <c r="A17" s="2"/>
      <c r="B17" s="34" t="s">
        <v>143</v>
      </c>
      <c r="C17" s="33" t="s">
        <v>144</v>
      </c>
      <c r="D17" s="89"/>
      <c r="E17" s="76">
        <v>434</v>
      </c>
      <c r="G17" s="10"/>
      <c r="H17" s="14"/>
    </row>
    <row r="18" spans="2:5" ht="12">
      <c r="B18" s="34" t="s">
        <v>5</v>
      </c>
      <c r="C18" s="65"/>
      <c r="D18" s="78"/>
      <c r="E18" s="20">
        <v>37.14</v>
      </c>
    </row>
    <row r="19" spans="3:5" ht="12.75">
      <c r="C19" s="17" t="s">
        <v>1</v>
      </c>
      <c r="D19" s="85" t="s">
        <v>79</v>
      </c>
      <c r="E19" s="58">
        <f>SUM(E14:E18)</f>
        <v>204099.92</v>
      </c>
    </row>
    <row r="20" ht="12">
      <c r="D20" s="27"/>
    </row>
    <row r="21" spans="1:4" ht="12.75">
      <c r="A21" s="2" t="s">
        <v>64</v>
      </c>
      <c r="B21" s="2"/>
      <c r="C21" s="29"/>
      <c r="D21" s="27"/>
    </row>
    <row r="22" spans="2:5" ht="12">
      <c r="B22" s="6" t="s">
        <v>1</v>
      </c>
      <c r="C22" s="23"/>
      <c r="D22" s="77" t="s">
        <v>78</v>
      </c>
      <c r="E22" s="19">
        <v>50671.11</v>
      </c>
    </row>
    <row r="23" spans="2:5" ht="12">
      <c r="B23" s="33" t="s">
        <v>67</v>
      </c>
      <c r="C23" s="33"/>
      <c r="D23" s="77"/>
      <c r="E23" s="19">
        <v>0</v>
      </c>
    </row>
    <row r="24" spans="2:5" ht="12">
      <c r="B24" s="33" t="s">
        <v>146</v>
      </c>
      <c r="C24" s="33" t="s">
        <v>147</v>
      </c>
      <c r="D24" s="77"/>
      <c r="E24" s="19">
        <v>500</v>
      </c>
    </row>
    <row r="25" spans="2:5" ht="12">
      <c r="B25" s="33" t="s">
        <v>2</v>
      </c>
      <c r="C25" s="33" t="s">
        <v>52</v>
      </c>
      <c r="D25" s="77"/>
      <c r="E25" s="19">
        <v>-10</v>
      </c>
    </row>
    <row r="26" spans="3:5" ht="12.75">
      <c r="C26" s="17" t="s">
        <v>1</v>
      </c>
      <c r="D26" s="86" t="s">
        <v>79</v>
      </c>
      <c r="E26" s="8">
        <f>SUM(E22:E25)</f>
        <v>51161.11</v>
      </c>
    </row>
    <row r="27" spans="4:5" ht="12">
      <c r="D27" s="27"/>
      <c r="E27" s="57"/>
    </row>
    <row r="28" spans="1:4" ht="12.75">
      <c r="A28" s="2" t="s">
        <v>65</v>
      </c>
      <c r="C28" s="16"/>
      <c r="D28" s="80"/>
    </row>
    <row r="29" spans="1:5" ht="12">
      <c r="A29" s="15"/>
      <c r="B29" s="6" t="s">
        <v>1</v>
      </c>
      <c r="C29" s="7"/>
      <c r="D29" s="81" t="s">
        <v>78</v>
      </c>
      <c r="E29" s="19">
        <v>46771.74</v>
      </c>
    </row>
    <row r="30" spans="1:5" ht="12">
      <c r="A30" s="15"/>
      <c r="B30" s="33" t="s">
        <v>66</v>
      </c>
      <c r="C30" s="7"/>
      <c r="D30" s="81"/>
      <c r="E30" s="88">
        <v>0</v>
      </c>
    </row>
    <row r="31" spans="1:5" ht="12.75" thickBot="1">
      <c r="A31" s="15"/>
      <c r="B31" s="34" t="s">
        <v>5</v>
      </c>
      <c r="C31" s="34"/>
      <c r="D31" s="81"/>
      <c r="E31" s="22">
        <v>3.96</v>
      </c>
    </row>
    <row r="32" spans="1:5" ht="12.75">
      <c r="A32" s="15"/>
      <c r="C32" s="17" t="s">
        <v>1</v>
      </c>
      <c r="D32" s="82" t="s">
        <v>79</v>
      </c>
      <c r="E32" s="3">
        <f>SUM(E29:E31)</f>
        <v>46775.7</v>
      </c>
    </row>
    <row r="33" ht="12">
      <c r="D33" s="27"/>
    </row>
    <row r="34" spans="1:4" ht="12.75">
      <c r="A34" s="2" t="s">
        <v>0</v>
      </c>
      <c r="D34" s="27"/>
    </row>
    <row r="35" spans="2:5" ht="12">
      <c r="B35" s="33" t="s">
        <v>22</v>
      </c>
      <c r="C35" s="6"/>
      <c r="D35" s="77" t="s">
        <v>78</v>
      </c>
      <c r="E35" s="21">
        <v>500</v>
      </c>
    </row>
    <row r="36" spans="2:5" ht="12">
      <c r="B36" s="33" t="s">
        <v>2</v>
      </c>
      <c r="C36" s="33"/>
      <c r="D36" s="83"/>
      <c r="E36" s="21">
        <v>0</v>
      </c>
    </row>
    <row r="37" spans="2:5" ht="12">
      <c r="B37" s="34" t="s">
        <v>21</v>
      </c>
      <c r="C37" s="34"/>
      <c r="D37" s="84"/>
      <c r="E37" s="73">
        <v>0</v>
      </c>
    </row>
    <row r="38" spans="3:5" ht="12.75">
      <c r="C38" s="17" t="s">
        <v>1</v>
      </c>
      <c r="D38" s="85" t="s">
        <v>79</v>
      </c>
      <c r="E38" s="58">
        <f>SUM(E35:E37)</f>
        <v>500</v>
      </c>
    </row>
    <row r="40" spans="4:5" ht="13.5" thickBot="1">
      <c r="D40" s="2" t="s">
        <v>4</v>
      </c>
      <c r="E40" s="24">
        <f>SUM(E11+E19+E26+E32+E38)</f>
        <v>307905.99000000005</v>
      </c>
    </row>
    <row r="41" ht="12.75" thickTop="1"/>
    <row r="42" ht="12.75">
      <c r="A42" s="2" t="s">
        <v>48</v>
      </c>
    </row>
    <row r="43" spans="1:5" ht="12">
      <c r="A43" s="32" t="s">
        <v>17</v>
      </c>
      <c r="B43" s="29" t="s">
        <v>16</v>
      </c>
      <c r="C43" s="32" t="s">
        <v>23</v>
      </c>
      <c r="D43" s="63" t="s">
        <v>27</v>
      </c>
      <c r="E43" s="1">
        <v>379247.72</v>
      </c>
    </row>
    <row r="44" spans="1:5" ht="12.75" thickBot="1">
      <c r="A44" s="32" t="s">
        <v>57</v>
      </c>
      <c r="B44" s="29" t="s">
        <v>58</v>
      </c>
      <c r="C44" s="32" t="s">
        <v>51</v>
      </c>
      <c r="D44" s="64" t="s">
        <v>28</v>
      </c>
      <c r="E44" s="28">
        <v>625366.16</v>
      </c>
    </row>
    <row r="45" ht="12.75">
      <c r="E45" s="3">
        <f>SUM(E43:E44)</f>
        <v>1004613.88</v>
      </c>
    </row>
    <row r="47" ht="12">
      <c r="D47" s="29"/>
    </row>
    <row r="48" ht="12">
      <c r="A48" s="29" t="s">
        <v>80</v>
      </c>
    </row>
    <row r="50" ht="12.75">
      <c r="D50" s="2"/>
    </row>
  </sheetData>
  <sheetProtection/>
  <printOptions horizontalCentered="1"/>
  <pageMargins left="0.25" right="0.25" top="0.75" bottom="0.25" header="0.5" footer="0.5"/>
  <pageSetup horizontalDpi="600" verticalDpi="600" orientation="portrait" r:id="rId1"/>
  <headerFooter alignWithMargins="0">
    <oddHeader>&amp;C&amp;"Arial,Bold"&amp;16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view="pageLayout" workbookViewId="0" topLeftCell="A1">
      <selection activeCell="B14" sqref="B14"/>
    </sheetView>
  </sheetViews>
  <sheetFormatPr defaultColWidth="9.140625" defaultRowHeight="12.75"/>
  <cols>
    <col min="1" max="1" width="31.28125" style="0" bestFit="1" customWidth="1"/>
    <col min="2" max="2" width="26.8515625" style="0" customWidth="1"/>
    <col min="3" max="3" width="12.28125" style="0" customWidth="1"/>
    <col min="4" max="4" width="9.00390625" style="0" bestFit="1" customWidth="1"/>
  </cols>
  <sheetData>
    <row r="1" ht="45.75" customHeight="1">
      <c r="B1" s="61" t="s">
        <v>148</v>
      </c>
    </row>
    <row r="2" spans="1:4" ht="33" customHeight="1">
      <c r="A2" s="74"/>
      <c r="B2" s="56" t="s">
        <v>70</v>
      </c>
      <c r="C2" s="35"/>
      <c r="D2" s="36" t="s">
        <v>11</v>
      </c>
    </row>
    <row r="3" spans="1:4" ht="12" customHeight="1">
      <c r="A3" s="42" t="s">
        <v>14</v>
      </c>
      <c r="B3" s="38" t="s">
        <v>49</v>
      </c>
      <c r="C3" s="43">
        <v>10</v>
      </c>
      <c r="D3" s="36" t="s">
        <v>50</v>
      </c>
    </row>
    <row r="4" spans="1:3" ht="12.75" thickBot="1">
      <c r="A4" s="44"/>
      <c r="B4" s="45" t="s">
        <v>76</v>
      </c>
      <c r="C4" s="46">
        <f>SUM(C3:C3)</f>
        <v>10</v>
      </c>
    </row>
    <row r="5" ht="12.75" thickTop="1"/>
    <row r="6" ht="12">
      <c r="A6" s="44"/>
    </row>
    <row r="9" spans="1:4" ht="12">
      <c r="A9" s="47" t="s">
        <v>12</v>
      </c>
      <c r="B9" s="48" t="s">
        <v>149</v>
      </c>
      <c r="C9" s="49"/>
      <c r="D9" s="75" t="s">
        <v>128</v>
      </c>
    </row>
    <row r="10" ht="12">
      <c r="D10" s="66"/>
    </row>
    <row r="11" ht="12">
      <c r="D11" s="66"/>
    </row>
    <row r="12" ht="12">
      <c r="D12" s="66"/>
    </row>
    <row r="13" ht="12">
      <c r="D13" s="66"/>
    </row>
    <row r="14" spans="1:4" ht="12">
      <c r="A14" s="47" t="s">
        <v>12</v>
      </c>
      <c r="B14" s="48" t="s">
        <v>150</v>
      </c>
      <c r="C14" s="49"/>
      <c r="D14" s="75" t="s">
        <v>128</v>
      </c>
    </row>
    <row r="15" ht="12">
      <c r="D15" s="66"/>
    </row>
  </sheetData>
  <sheetProtection/>
  <printOptions horizontalCentered="1"/>
  <pageMargins left="0.7" right="0.7" top="0.75" bottom="0.75" header="0.55" footer="0.5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40">
      <selection activeCell="B58" sqref="B58"/>
    </sheetView>
  </sheetViews>
  <sheetFormatPr defaultColWidth="9.140625" defaultRowHeight="12.75"/>
  <cols>
    <col min="1" max="1" width="31.421875" style="0" bestFit="1" customWidth="1"/>
    <col min="2" max="2" width="35.421875" style="0" customWidth="1"/>
    <col min="3" max="3" width="12.140625" style="0" bestFit="1" customWidth="1"/>
  </cols>
  <sheetData>
    <row r="1" ht="19.5">
      <c r="B1" s="62" t="s">
        <v>141</v>
      </c>
    </row>
    <row r="2" ht="9" customHeight="1">
      <c r="D2" s="18"/>
    </row>
    <row r="3" spans="1:4" ht="12.75">
      <c r="A3" s="92" t="s">
        <v>71</v>
      </c>
      <c r="B3" s="91" t="s">
        <v>81</v>
      </c>
      <c r="C3" s="35"/>
      <c r="D3" s="36" t="s">
        <v>11</v>
      </c>
    </row>
    <row r="4" spans="1:4" ht="12.75">
      <c r="A4" s="2" t="s">
        <v>15</v>
      </c>
      <c r="B4" s="38" t="s">
        <v>82</v>
      </c>
      <c r="C4" s="51">
        <v>541.18</v>
      </c>
      <c r="D4" s="52">
        <v>12598</v>
      </c>
    </row>
    <row r="5" spans="1:4" ht="12">
      <c r="A5" s="50" t="s">
        <v>33</v>
      </c>
      <c r="B5" s="38" t="s">
        <v>35</v>
      </c>
      <c r="C5" s="51">
        <v>35.36</v>
      </c>
      <c r="D5" s="52" t="s">
        <v>61</v>
      </c>
    </row>
    <row r="6" spans="1:4" ht="12">
      <c r="A6" s="50" t="s">
        <v>25</v>
      </c>
      <c r="B6" s="38" t="s">
        <v>83</v>
      </c>
      <c r="C6" s="51">
        <v>1626.28</v>
      </c>
      <c r="D6" s="52" t="s">
        <v>61</v>
      </c>
    </row>
    <row r="7" spans="1:4" ht="12">
      <c r="A7" s="37" t="s">
        <v>29</v>
      </c>
      <c r="B7" s="38" t="s">
        <v>84</v>
      </c>
      <c r="C7" s="39">
        <v>282.73</v>
      </c>
      <c r="D7" s="40" t="s">
        <v>61</v>
      </c>
    </row>
    <row r="8" spans="1:4" ht="12">
      <c r="A8" s="37" t="s">
        <v>30</v>
      </c>
      <c r="B8" s="38" t="s">
        <v>35</v>
      </c>
      <c r="C8" s="39">
        <v>782.88</v>
      </c>
      <c r="D8" s="40" t="s">
        <v>61</v>
      </c>
    </row>
    <row r="9" spans="1:4" ht="12">
      <c r="A9" s="37" t="s">
        <v>85</v>
      </c>
      <c r="B9" s="38" t="s">
        <v>86</v>
      </c>
      <c r="C9" s="39">
        <v>364.38</v>
      </c>
      <c r="D9" s="40" t="s">
        <v>61</v>
      </c>
    </row>
    <row r="10" spans="1:4" ht="12">
      <c r="A10" s="37" t="s">
        <v>15</v>
      </c>
      <c r="B10" s="38" t="s">
        <v>87</v>
      </c>
      <c r="C10" s="39">
        <v>545.18</v>
      </c>
      <c r="D10" s="40">
        <v>12599</v>
      </c>
    </row>
    <row r="11" spans="1:4" ht="12">
      <c r="A11" s="37" t="s">
        <v>74</v>
      </c>
      <c r="B11" s="38" t="s">
        <v>35</v>
      </c>
      <c r="C11" s="39">
        <v>93.7</v>
      </c>
      <c r="D11" s="40">
        <v>12600</v>
      </c>
    </row>
    <row r="12" spans="1:4" ht="12">
      <c r="A12" s="37" t="s">
        <v>14</v>
      </c>
      <c r="B12" s="38" t="s">
        <v>88</v>
      </c>
      <c r="C12" s="41">
        <v>3410</v>
      </c>
      <c r="D12" s="40">
        <v>12601</v>
      </c>
    </row>
    <row r="13" spans="1:4" ht="12">
      <c r="A13" s="42" t="s">
        <v>59</v>
      </c>
      <c r="B13" s="38" t="s">
        <v>89</v>
      </c>
      <c r="C13" s="43">
        <v>16.3</v>
      </c>
      <c r="D13" s="40">
        <v>12602</v>
      </c>
    </row>
    <row r="14" spans="1:4" ht="12">
      <c r="A14" s="42" t="s">
        <v>90</v>
      </c>
      <c r="B14" s="38" t="s">
        <v>91</v>
      </c>
      <c r="C14" s="43">
        <v>96.86</v>
      </c>
      <c r="D14" s="40">
        <v>12603</v>
      </c>
    </row>
    <row r="15" spans="1:4" ht="12">
      <c r="A15" s="42" t="s">
        <v>92</v>
      </c>
      <c r="B15" s="38" t="s">
        <v>93</v>
      </c>
      <c r="C15" s="43">
        <v>262.95</v>
      </c>
      <c r="D15" s="40">
        <v>12604</v>
      </c>
    </row>
    <row r="16" spans="1:4" ht="12">
      <c r="A16" s="42" t="s">
        <v>94</v>
      </c>
      <c r="B16" s="38" t="s">
        <v>95</v>
      </c>
      <c r="C16" s="43">
        <v>340.27</v>
      </c>
      <c r="D16" s="40">
        <v>12605</v>
      </c>
    </row>
    <row r="17" spans="1:4" ht="12">
      <c r="A17" s="42" t="s">
        <v>72</v>
      </c>
      <c r="B17" s="38" t="s">
        <v>96</v>
      </c>
      <c r="C17" s="43">
        <v>3092.13</v>
      </c>
      <c r="D17" s="40">
        <v>12606</v>
      </c>
    </row>
    <row r="18" spans="1:4" ht="12">
      <c r="A18" s="42" t="s">
        <v>26</v>
      </c>
      <c r="B18" s="38" t="s">
        <v>35</v>
      </c>
      <c r="C18" s="43">
        <v>181.5</v>
      </c>
      <c r="D18" s="40">
        <v>12607</v>
      </c>
    </row>
    <row r="19" spans="1:4" ht="12">
      <c r="A19" s="42" t="s">
        <v>97</v>
      </c>
      <c r="B19" s="38" t="s">
        <v>98</v>
      </c>
      <c r="C19" s="43">
        <v>28.83</v>
      </c>
      <c r="D19" s="40">
        <v>12608</v>
      </c>
    </row>
    <row r="20" spans="1:4" ht="12">
      <c r="A20" s="42" t="s">
        <v>99</v>
      </c>
      <c r="B20" s="38" t="s">
        <v>100</v>
      </c>
      <c r="C20" s="43">
        <v>1914.26</v>
      </c>
      <c r="D20" s="40">
        <v>12609</v>
      </c>
    </row>
    <row r="21" spans="1:4" ht="12">
      <c r="A21" s="42" t="s">
        <v>101</v>
      </c>
      <c r="B21" s="38" t="s">
        <v>102</v>
      </c>
      <c r="C21" s="43">
        <v>772</v>
      </c>
      <c r="D21" s="40">
        <v>12610</v>
      </c>
    </row>
    <row r="22" spans="1:4" ht="12">
      <c r="A22" s="42" t="s">
        <v>103</v>
      </c>
      <c r="B22" s="38" t="s">
        <v>104</v>
      </c>
      <c r="C22" s="43">
        <v>122.36</v>
      </c>
      <c r="D22" s="40" t="s">
        <v>61</v>
      </c>
    </row>
    <row r="23" spans="1:4" ht="12">
      <c r="A23" s="42" t="s">
        <v>75</v>
      </c>
      <c r="B23" s="38" t="s">
        <v>105</v>
      </c>
      <c r="C23" s="43">
        <v>217.22</v>
      </c>
      <c r="D23" s="40">
        <v>12611</v>
      </c>
    </row>
    <row r="24" spans="1:4" ht="12">
      <c r="A24" s="42" t="s">
        <v>36</v>
      </c>
      <c r="B24" s="38" t="s">
        <v>37</v>
      </c>
      <c r="C24" s="43">
        <v>185</v>
      </c>
      <c r="D24" s="40">
        <v>12612</v>
      </c>
    </row>
    <row r="25" spans="1:4" ht="12">
      <c r="A25" s="42" t="s">
        <v>106</v>
      </c>
      <c r="B25" s="38" t="s">
        <v>107</v>
      </c>
      <c r="C25" s="43">
        <v>44.89</v>
      </c>
      <c r="D25" s="40">
        <v>12613</v>
      </c>
    </row>
    <row r="26" spans="1:4" ht="12">
      <c r="A26" s="42" t="s">
        <v>60</v>
      </c>
      <c r="B26" s="38" t="s">
        <v>108</v>
      </c>
      <c r="C26" s="43">
        <v>181.87</v>
      </c>
      <c r="D26" s="40">
        <v>12614</v>
      </c>
    </row>
    <row r="27" spans="1:4" ht="12">
      <c r="A27" s="42" t="s">
        <v>109</v>
      </c>
      <c r="B27" s="38" t="s">
        <v>110</v>
      </c>
      <c r="C27" s="43">
        <v>80</v>
      </c>
      <c r="D27" s="40">
        <v>12615</v>
      </c>
    </row>
    <row r="28" spans="1:4" ht="12">
      <c r="A28" s="42" t="s">
        <v>73</v>
      </c>
      <c r="B28" s="38" t="s">
        <v>111</v>
      </c>
      <c r="C28" s="43">
        <v>5600</v>
      </c>
      <c r="D28" s="40">
        <v>12616</v>
      </c>
    </row>
    <row r="29" spans="1:4" ht="12">
      <c r="A29" s="42" t="s">
        <v>112</v>
      </c>
      <c r="B29" s="38" t="s">
        <v>113</v>
      </c>
      <c r="C29" s="43">
        <v>83</v>
      </c>
      <c r="D29" s="40">
        <v>12617</v>
      </c>
    </row>
    <row r="30" spans="1:4" ht="12">
      <c r="A30" s="42" t="s">
        <v>13</v>
      </c>
      <c r="B30" s="38" t="s">
        <v>126</v>
      </c>
      <c r="C30" s="43">
        <v>652.51</v>
      </c>
      <c r="D30" s="40">
        <v>12618</v>
      </c>
    </row>
    <row r="31" spans="1:4" ht="12">
      <c r="A31" s="42" t="s">
        <v>15</v>
      </c>
      <c r="B31" s="38" t="s">
        <v>114</v>
      </c>
      <c r="C31" s="43">
        <v>545.18</v>
      </c>
      <c r="D31" s="40">
        <v>12619</v>
      </c>
    </row>
    <row r="32" spans="1:4" ht="12">
      <c r="A32" s="42" t="s">
        <v>115</v>
      </c>
      <c r="B32" s="38" t="s">
        <v>116</v>
      </c>
      <c r="C32" s="43">
        <v>40</v>
      </c>
      <c r="D32" s="40">
        <v>12620</v>
      </c>
    </row>
    <row r="33" spans="1:4" ht="12">
      <c r="A33" s="42" t="s">
        <v>15</v>
      </c>
      <c r="B33" s="38" t="s">
        <v>117</v>
      </c>
      <c r="C33" s="43">
        <v>540.17</v>
      </c>
      <c r="D33" s="40">
        <v>12621</v>
      </c>
    </row>
    <row r="34" spans="1:4" ht="12">
      <c r="A34" s="42" t="s">
        <v>13</v>
      </c>
      <c r="B34" s="38" t="s">
        <v>127</v>
      </c>
      <c r="C34" s="43">
        <v>514.42</v>
      </c>
      <c r="D34" s="40">
        <v>12622</v>
      </c>
    </row>
    <row r="35" spans="1:4" ht="12">
      <c r="A35" s="42" t="s">
        <v>118</v>
      </c>
      <c r="B35" s="38" t="s">
        <v>119</v>
      </c>
      <c r="C35" s="43">
        <v>125</v>
      </c>
      <c r="D35" s="40">
        <v>12623</v>
      </c>
    </row>
    <row r="36" spans="1:4" ht="12">
      <c r="A36" s="42" t="s">
        <v>120</v>
      </c>
      <c r="B36" s="38" t="s">
        <v>121</v>
      </c>
      <c r="C36" s="43">
        <v>1182</v>
      </c>
      <c r="D36" s="40">
        <v>12624</v>
      </c>
    </row>
    <row r="37" spans="1:4" ht="12">
      <c r="A37" s="42" t="s">
        <v>75</v>
      </c>
      <c r="B37" s="38" t="s">
        <v>122</v>
      </c>
      <c r="C37" s="43">
        <v>93.88</v>
      </c>
      <c r="D37" s="40">
        <v>12625</v>
      </c>
    </row>
    <row r="38" spans="1:4" ht="12">
      <c r="A38" s="42" t="s">
        <v>60</v>
      </c>
      <c r="B38" s="38" t="s">
        <v>123</v>
      </c>
      <c r="C38" s="43">
        <v>117.57</v>
      </c>
      <c r="D38" s="40">
        <v>12626</v>
      </c>
    </row>
    <row r="39" spans="1:4" ht="12">
      <c r="A39" s="42" t="s">
        <v>124</v>
      </c>
      <c r="B39" s="38" t="s">
        <v>125</v>
      </c>
      <c r="C39" s="43">
        <v>1446.61</v>
      </c>
      <c r="D39" s="40">
        <v>12627</v>
      </c>
    </row>
    <row r="40" spans="1:4" ht="12">
      <c r="A40" s="42" t="s">
        <v>130</v>
      </c>
      <c r="B40" s="38" t="s">
        <v>131</v>
      </c>
      <c r="C40" s="43">
        <v>81.99</v>
      </c>
      <c r="D40" s="40">
        <v>12628</v>
      </c>
    </row>
    <row r="41" spans="1:4" ht="12">
      <c r="A41" s="42" t="s">
        <v>13</v>
      </c>
      <c r="B41" s="38" t="s">
        <v>35</v>
      </c>
      <c r="C41" s="43">
        <v>780.48</v>
      </c>
      <c r="D41" s="40">
        <v>12629</v>
      </c>
    </row>
    <row r="42" spans="1:4" ht="12">
      <c r="A42" s="42" t="s">
        <v>24</v>
      </c>
      <c r="B42" s="38" t="s">
        <v>129</v>
      </c>
      <c r="C42" s="43">
        <v>1922.7</v>
      </c>
      <c r="D42" s="40">
        <v>12630</v>
      </c>
    </row>
    <row r="43" spans="1:4" ht="12">
      <c r="A43" s="42" t="s">
        <v>15</v>
      </c>
      <c r="B43" s="38" t="s">
        <v>132</v>
      </c>
      <c r="C43" s="43">
        <v>545.19</v>
      </c>
      <c r="D43" s="40">
        <v>12631</v>
      </c>
    </row>
    <row r="44" spans="1:4" ht="12">
      <c r="A44" s="42" t="s">
        <v>133</v>
      </c>
      <c r="B44" s="38" t="s">
        <v>134</v>
      </c>
      <c r="C44" s="43">
        <v>230.88</v>
      </c>
      <c r="D44" s="40">
        <v>12632</v>
      </c>
    </row>
    <row r="45" spans="1:4" ht="12">
      <c r="A45" s="42" t="s">
        <v>135</v>
      </c>
      <c r="B45" s="38" t="s">
        <v>134</v>
      </c>
      <c r="C45" s="43">
        <v>571.18</v>
      </c>
      <c r="D45" s="40">
        <v>12633</v>
      </c>
    </row>
    <row r="46" spans="1:4" ht="12">
      <c r="A46" s="42" t="s">
        <v>136</v>
      </c>
      <c r="B46" s="38" t="s">
        <v>134</v>
      </c>
      <c r="C46" s="43">
        <v>230.88</v>
      </c>
      <c r="D46" s="40">
        <v>12634</v>
      </c>
    </row>
    <row r="47" spans="1:4" ht="12">
      <c r="A47" s="42" t="s">
        <v>137</v>
      </c>
      <c r="B47" s="38" t="s">
        <v>134</v>
      </c>
      <c r="C47" s="43">
        <v>230.88</v>
      </c>
      <c r="D47" s="40">
        <v>12635</v>
      </c>
    </row>
    <row r="48" spans="1:4" ht="12">
      <c r="A48" s="42" t="s">
        <v>138</v>
      </c>
      <c r="B48" s="104" t="s">
        <v>139</v>
      </c>
      <c r="C48" s="43">
        <v>155</v>
      </c>
      <c r="D48" s="40">
        <v>12636</v>
      </c>
    </row>
    <row r="49" spans="2:3" ht="12.75">
      <c r="B49" s="87" t="s">
        <v>140</v>
      </c>
      <c r="C49" s="58">
        <f>SUM(C4:C48)</f>
        <v>30907.65</v>
      </c>
    </row>
    <row r="53" spans="1:4" ht="12">
      <c r="A53" s="47" t="s">
        <v>12</v>
      </c>
      <c r="B53" s="48" t="s">
        <v>149</v>
      </c>
      <c r="C53" s="59"/>
      <c r="D53" s="75" t="s">
        <v>128</v>
      </c>
    </row>
    <row r="58" spans="1:4" ht="12">
      <c r="A58" s="47" t="s">
        <v>12</v>
      </c>
      <c r="B58" s="48" t="s">
        <v>150</v>
      </c>
      <c r="C58" s="59"/>
      <c r="D58" s="75" t="s">
        <v>128</v>
      </c>
    </row>
  </sheetData>
  <sheetProtection/>
  <printOptions/>
  <pageMargins left="0.75" right="0.5" top="0.5" bottom="0.25" header="0.5" footer="0.5"/>
  <pageSetup horizontalDpi="600" verticalDpi="600" orientation="portrait" r:id="rId1"/>
  <headerFooter alignWithMargins="0"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L29"/>
  <sheetViews>
    <sheetView view="pageLayout" workbookViewId="0" topLeftCell="A4">
      <selection activeCell="B10" sqref="B10"/>
    </sheetView>
  </sheetViews>
  <sheetFormatPr defaultColWidth="9.140625" defaultRowHeight="12.75"/>
  <cols>
    <col min="1" max="1" width="6.8515625" style="0" customWidth="1"/>
    <col min="2" max="2" width="20.7109375" style="0" bestFit="1" customWidth="1"/>
    <col min="3" max="3" width="0.85546875" style="0" customWidth="1"/>
    <col min="4" max="4" width="11.8515625" style="0" bestFit="1" customWidth="1"/>
    <col min="5" max="5" width="0.85546875" style="0" customWidth="1"/>
    <col min="6" max="6" width="11.00390625" style="0" bestFit="1" customWidth="1"/>
    <col min="7" max="7" width="0.85546875" style="0" customWidth="1"/>
    <col min="8" max="8" width="12.28125" style="0" bestFit="1" customWidth="1"/>
    <col min="9" max="9" width="0.85546875" style="0" customWidth="1"/>
    <col min="10" max="10" width="11.28125" style="0" bestFit="1" customWidth="1"/>
    <col min="11" max="11" width="0.85546875" style="0" customWidth="1"/>
    <col min="12" max="12" width="10.140625" style="0" bestFit="1" customWidth="1"/>
  </cols>
  <sheetData>
    <row r="3" spans="4:8" ht="12.75">
      <c r="D3" s="71" t="s">
        <v>14</v>
      </c>
      <c r="H3" s="2" t="s">
        <v>18</v>
      </c>
    </row>
    <row r="5" spans="2:10" ht="12.75">
      <c r="B5" s="25" t="s">
        <v>6</v>
      </c>
      <c r="D5" s="32" t="s">
        <v>31</v>
      </c>
      <c r="E5" s="66"/>
      <c r="F5" s="32" t="s">
        <v>32</v>
      </c>
      <c r="G5" s="66"/>
      <c r="H5" s="32" t="s">
        <v>31</v>
      </c>
      <c r="I5" s="66"/>
      <c r="J5" s="32" t="s">
        <v>32</v>
      </c>
    </row>
    <row r="6" spans="1:11" ht="12.75">
      <c r="A6" s="4"/>
      <c r="B6" s="69"/>
      <c r="C6" s="70"/>
      <c r="D6" s="26" t="s">
        <v>53</v>
      </c>
      <c r="E6" s="2"/>
      <c r="F6" s="26" t="s">
        <v>54</v>
      </c>
      <c r="G6" s="2"/>
      <c r="H6" s="26" t="s">
        <v>55</v>
      </c>
      <c r="I6" s="2"/>
      <c r="J6" s="26" t="s">
        <v>56</v>
      </c>
      <c r="K6" s="4"/>
    </row>
    <row r="7" spans="1:12" ht="15">
      <c r="A7" s="102"/>
      <c r="B7" s="94" t="s">
        <v>38</v>
      </c>
      <c r="C7" s="93"/>
      <c r="D7" s="96"/>
      <c r="E7" s="96"/>
      <c r="F7" s="96"/>
      <c r="G7" s="96"/>
      <c r="H7" s="96"/>
      <c r="I7" s="96"/>
      <c r="J7" s="96"/>
      <c r="K7" s="93"/>
      <c r="L7" s="93"/>
    </row>
    <row r="8" spans="1:12" ht="15">
      <c r="A8" s="103"/>
      <c r="B8" s="94" t="s">
        <v>35</v>
      </c>
      <c r="C8" s="93"/>
      <c r="D8" s="96"/>
      <c r="E8" s="96"/>
      <c r="F8" s="96"/>
      <c r="G8" s="96"/>
      <c r="H8" s="96"/>
      <c r="I8" s="96"/>
      <c r="J8" s="96"/>
      <c r="K8" s="93"/>
      <c r="L8" s="93"/>
    </row>
    <row r="9" spans="1:12" ht="15">
      <c r="A9" s="102"/>
      <c r="B9" s="94" t="s">
        <v>37</v>
      </c>
      <c r="C9" s="93"/>
      <c r="D9" s="96"/>
      <c r="E9" s="96"/>
      <c r="F9" s="96"/>
      <c r="G9" s="96"/>
      <c r="H9" s="96"/>
      <c r="I9" s="96"/>
      <c r="J9" s="96"/>
      <c r="K9" s="93"/>
      <c r="L9" s="93"/>
    </row>
    <row r="10" spans="1:12" ht="15">
      <c r="A10" s="102"/>
      <c r="B10" s="94" t="s">
        <v>39</v>
      </c>
      <c r="C10" s="93"/>
      <c r="D10" s="96"/>
      <c r="E10" s="96"/>
      <c r="F10" s="96"/>
      <c r="G10" s="96"/>
      <c r="H10" s="96"/>
      <c r="I10" s="96"/>
      <c r="J10" s="96"/>
      <c r="K10" s="93"/>
      <c r="L10" s="93"/>
    </row>
    <row r="11" spans="1:12" ht="15">
      <c r="A11" s="102"/>
      <c r="B11" s="94" t="s">
        <v>40</v>
      </c>
      <c r="C11" s="93"/>
      <c r="D11" s="96"/>
      <c r="E11" s="96"/>
      <c r="F11" s="96"/>
      <c r="G11" s="96"/>
      <c r="H11" s="96"/>
      <c r="I11" s="96"/>
      <c r="J11" s="96"/>
      <c r="K11" s="93"/>
      <c r="L11" s="93"/>
    </row>
    <row r="12" spans="1:12" ht="15">
      <c r="A12" s="102"/>
      <c r="B12" s="94" t="s">
        <v>41</v>
      </c>
      <c r="C12" s="93"/>
      <c r="D12" s="96"/>
      <c r="E12" s="96"/>
      <c r="F12" s="96"/>
      <c r="G12" s="96"/>
      <c r="H12" s="96"/>
      <c r="I12" s="96"/>
      <c r="J12" s="96"/>
      <c r="K12" s="93"/>
      <c r="L12" s="93"/>
    </row>
    <row r="13" spans="1:12" ht="15">
      <c r="A13" s="102"/>
      <c r="B13" s="94" t="s">
        <v>42</v>
      </c>
      <c r="C13" s="93"/>
      <c r="D13" s="96"/>
      <c r="E13" s="96"/>
      <c r="F13" s="96"/>
      <c r="G13" s="96"/>
      <c r="H13" s="96"/>
      <c r="I13" s="96"/>
      <c r="J13" s="96"/>
      <c r="K13" s="93"/>
      <c r="L13" s="93"/>
    </row>
    <row r="14" spans="1:12" ht="15">
      <c r="A14" s="102"/>
      <c r="B14" s="94" t="s">
        <v>43</v>
      </c>
      <c r="C14" s="93"/>
      <c r="D14" s="96"/>
      <c r="E14" s="96"/>
      <c r="F14" s="96"/>
      <c r="G14" s="96"/>
      <c r="H14" s="96"/>
      <c r="I14" s="96"/>
      <c r="J14" s="96"/>
      <c r="K14" s="93"/>
      <c r="L14" s="93"/>
    </row>
    <row r="15" spans="1:12" ht="15">
      <c r="A15" s="102"/>
      <c r="B15" s="94" t="s">
        <v>44</v>
      </c>
      <c r="C15" s="93"/>
      <c r="D15" s="96"/>
      <c r="E15" s="96"/>
      <c r="F15" s="96"/>
      <c r="G15" s="96"/>
      <c r="H15" s="96"/>
      <c r="I15" s="96"/>
      <c r="J15" s="96"/>
      <c r="K15" s="93"/>
      <c r="L15" s="93"/>
    </row>
    <row r="16" spans="1:12" ht="15">
      <c r="A16" s="102"/>
      <c r="B16" s="94" t="s">
        <v>45</v>
      </c>
      <c r="C16" s="93"/>
      <c r="D16" s="96"/>
      <c r="E16" s="96"/>
      <c r="F16" s="96"/>
      <c r="G16" s="96"/>
      <c r="H16" s="96"/>
      <c r="I16" s="96"/>
      <c r="J16" s="96"/>
      <c r="K16" s="93"/>
      <c r="L16" s="93"/>
    </row>
    <row r="17" spans="1:12" ht="15">
      <c r="A17" s="102"/>
      <c r="B17" s="94" t="s">
        <v>46</v>
      </c>
      <c r="C17" s="93"/>
      <c r="D17" s="96"/>
      <c r="E17" s="96"/>
      <c r="F17" s="96"/>
      <c r="G17" s="96"/>
      <c r="H17" s="96"/>
      <c r="I17" s="96"/>
      <c r="J17" s="96"/>
      <c r="K17" s="93"/>
      <c r="L17" s="93"/>
    </row>
    <row r="18" spans="1:12" ht="15.75" thickBot="1">
      <c r="A18" s="102"/>
      <c r="B18" s="94" t="s">
        <v>47</v>
      </c>
      <c r="C18" s="93"/>
      <c r="D18" s="97"/>
      <c r="E18" s="93"/>
      <c r="F18" s="97"/>
      <c r="G18" s="93"/>
      <c r="H18" s="97"/>
      <c r="I18" s="93"/>
      <c r="J18" s="97"/>
      <c r="K18" s="93"/>
      <c r="L18" s="93"/>
    </row>
    <row r="19" spans="1:12" ht="15.75" thickBot="1">
      <c r="A19" s="102"/>
      <c r="B19" s="98" t="s">
        <v>7</v>
      </c>
      <c r="C19" s="95"/>
      <c r="D19" s="99">
        <f>SUM(D18:D18)</f>
        <v>0</v>
      </c>
      <c r="E19" s="95"/>
      <c r="F19" s="100">
        <f>SUM(F18:F18)</f>
        <v>0</v>
      </c>
      <c r="G19" s="95"/>
      <c r="H19" s="99">
        <f>SUM(H18:H18)</f>
        <v>0</v>
      </c>
      <c r="I19" s="95"/>
      <c r="J19" s="100">
        <f>SUM(J18:J18)</f>
        <v>0</v>
      </c>
      <c r="K19" s="95"/>
      <c r="L19" s="101">
        <f>SUM(D19:J19)</f>
        <v>0</v>
      </c>
    </row>
    <row r="20" ht="12.75" thickTop="1">
      <c r="A20" s="27"/>
    </row>
    <row r="21" ht="12">
      <c r="A21" s="27"/>
    </row>
    <row r="22" spans="3:12" ht="12">
      <c r="C22" s="18"/>
      <c r="J22" s="10" t="s">
        <v>8</v>
      </c>
      <c r="K22" s="10"/>
      <c r="L22" s="72">
        <f>SUM(L19)</f>
        <v>0</v>
      </c>
    </row>
    <row r="23" spans="7:12" ht="13.5" thickBot="1">
      <c r="G23" s="30" t="s">
        <v>9</v>
      </c>
      <c r="K23" s="31"/>
      <c r="L23" s="24">
        <f>SUM(L22:L22)</f>
        <v>0</v>
      </c>
    </row>
    <row r="24" ht="12.75" thickTop="1"/>
    <row r="26" spans="1:6" ht="12">
      <c r="A26" s="18"/>
      <c r="B26" s="18"/>
      <c r="F26" s="54"/>
    </row>
    <row r="27" spans="1:6" ht="12">
      <c r="A27" s="18" t="s">
        <v>10</v>
      </c>
      <c r="B27" s="18"/>
      <c r="F27" s="55"/>
    </row>
    <row r="28" spans="1:6" ht="12">
      <c r="A28" s="18"/>
      <c r="B28" s="18"/>
      <c r="F28" s="18"/>
    </row>
    <row r="29" spans="1:6" ht="12">
      <c r="A29" s="53" t="s">
        <v>19</v>
      </c>
      <c r="B29" s="60"/>
      <c r="F29" s="18"/>
    </row>
  </sheetData>
  <sheetProtection/>
  <printOptions/>
  <pageMargins left="0.5" right="0.5" top="1" bottom="0.25" header="0.5" footer="0.5"/>
  <pageSetup horizontalDpi="600" verticalDpi="600" orientation="portrait" r:id="rId1"/>
  <headerFooter alignWithMargins="0">
    <oddHeader>&amp;C&amp;"Arial,Bold"&amp;14Village Of Pound
INTEREST EARNED - 2015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2016-04-04T16:15:51Z</cp:lastPrinted>
  <dcterms:created xsi:type="dcterms:W3CDTF">1999-12-07T00:30:12Z</dcterms:created>
  <dcterms:modified xsi:type="dcterms:W3CDTF">2016-05-19T12:56:11Z</dcterms:modified>
  <cp:category/>
  <cp:version/>
  <cp:contentType/>
  <cp:contentStatus/>
</cp:coreProperties>
</file>